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xr:revisionPtr revIDLastSave="0" documentId="8_{B99BEC49-E91B-45DE-BF77-442AF5BEC387}" xr6:coauthVersionLast="47" xr6:coauthVersionMax="47" xr10:uidLastSave="{00000000-0000-0000-0000-000000000000}"/>
  <bookViews>
    <workbookView xWindow="380" yWindow="20" windowWidth="14440" windowHeight="10780" xr2:uid="{0050AC38-8544-4966-9E8A-E880663E4E38}"/>
  </bookViews>
  <sheets>
    <sheet name="OPCS Codes" sheetId="3" r:id="rId1"/>
    <sheet name="Cataract Procedures" sheetId="1" r:id="rId2"/>
    <sheet name="YAG Only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  <c r="B64" i="1"/>
  <c r="B62" i="1"/>
  <c r="C59" i="1"/>
  <c r="B59" i="1"/>
  <c r="B35" i="1"/>
  <c r="C34" i="1"/>
  <c r="B34" i="1"/>
  <c r="C28" i="1"/>
  <c r="B28" i="1"/>
  <c r="C24" i="1"/>
  <c r="B24" i="1"/>
  <c r="C21" i="1"/>
  <c r="B21" i="1"/>
  <c r="C20" i="1"/>
  <c r="B20" i="1"/>
  <c r="C12" i="1"/>
  <c r="B12" i="1"/>
  <c r="B10" i="1"/>
  <c r="C7" i="1"/>
  <c r="B7" i="1"/>
</calcChain>
</file>

<file path=xl/sharedStrings.xml><?xml version="1.0" encoding="utf-8"?>
<sst xmlns="http://schemas.openxmlformats.org/spreadsheetml/2006/main" count="102" uniqueCount="67">
  <si>
    <t>YORK AND SCARBOROUGH TEACHING HOSPITALS NHS FOUNDATION TRUST</t>
  </si>
  <si>
    <t>WOODLANDS HOSPITAL</t>
  </si>
  <si>
    <t>WOODLAND HOSPITAL</t>
  </si>
  <si>
    <t>UNIVERSITY HOSPITALS OF MORECAMBE BAY NHS FOUNDATION TRUST</t>
  </si>
  <si>
    <t>UNIVERSITY HOSPITALS OF DERBY AND BURTON NHS FOUNDATION TRUST</t>
  </si>
  <si>
    <t>THE ROYAL WOLVERHAMPTON NHS TRUST</t>
  </si>
  <si>
    <t>THE NEWCASTLE UPON TYNE HOSPITALS NHS FOUNDATION TRUST</t>
  </si>
  <si>
    <t>SPAMEDICA WIRRAL</t>
  </si>
  <si>
    <t>SPAMEDICA STOCKTON-ON-TEES</t>
  </si>
  <si>
    <t>SPAMEDICA SKELMERSDALE</t>
  </si>
  <si>
    <t>SPAMEDICA SITTINGBOURNE</t>
  </si>
  <si>
    <t>SPAMEDICA PRESTON</t>
  </si>
  <si>
    <t>SPAMEDICA PETERBOROUGH</t>
  </si>
  <si>
    <t>SPAMEDICA OLDHAM</t>
  </si>
  <si>
    <t>SPAMEDICA NEWCASTLE-UNDER-LYME</t>
  </si>
  <si>
    <t>SPAMEDICA NEWARK</t>
  </si>
  <si>
    <t>SPAMEDICA MANCHESTER</t>
  </si>
  <si>
    <t>SPAMEDICA LIVERPOOL</t>
  </si>
  <si>
    <t>SPAMEDICA LEEDS</t>
  </si>
  <si>
    <t>SPAMEDICA KENDAL</t>
  </si>
  <si>
    <t>SPAMEDICA GLOUCESTER</t>
  </si>
  <si>
    <t>SPAMEDICA GATESHEAD</t>
  </si>
  <si>
    <t>SPAMEDICA EYE HOSPITAL (WAKEFIELD)</t>
  </si>
  <si>
    <t>SPAMEDICA EXETER</t>
  </si>
  <si>
    <t>SPAMEDICA EPSOM</t>
  </si>
  <si>
    <t>SPAMEDICA ECCLESHILL TREATMENT CENTRE</t>
  </si>
  <si>
    <t>SPAMEDICA DONCASTER</t>
  </si>
  <si>
    <t>SPAMEDICA CHELMSFORD</t>
  </si>
  <si>
    <t>SPAMEDICA BOLTON</t>
  </si>
  <si>
    <t>SPAMEDICA BEDFORD</t>
  </si>
  <si>
    <t>SOUTH TYNESIDE AND SUNDERLAND NHS FOUNDATION TRUST</t>
  </si>
  <si>
    <t>SOUTH TEES HOSPITALS NHS FOUNDATION TRUST</t>
  </si>
  <si>
    <t>SOMERSET NHS FOUNDATION TRUST</t>
  </si>
  <si>
    <t>ROYAL FREE LONDON NHS FOUNDATION TRUST</t>
  </si>
  <si>
    <t>ROYAL BERKSHIRE NHS FOUNDATION TRUST</t>
  </si>
  <si>
    <t>OXFORD UNIVERSITY HOSPITALS NHS FOUNDATION TRUST</t>
  </si>
  <si>
    <t>OPTEGRA YORKSHIRE EYE HOSPITAL</t>
  </si>
  <si>
    <t>OPTEGRA EYE HOSPITAL NEWCASTLE</t>
  </si>
  <si>
    <t>NUFFIELD HEALTH, TEES HOSPITAL</t>
  </si>
  <si>
    <t>NOTTINGHAM UNIVERSITY HOSPITALS NHS TRUST</t>
  </si>
  <si>
    <t>NORTHERN LINCOLNSHIRE AND GOOLE NHS FOUNDATION TRUST</t>
  </si>
  <si>
    <t>NORTH CUMBRIA INTEGRATED CARE NHS FOUNDATION TRUST</t>
  </si>
  <si>
    <t>NHS Borders</t>
  </si>
  <si>
    <t>NEWMEDICA COMMUNITY OPHTHALMOLOGY - LEEDS</t>
  </si>
  <si>
    <t>NEWMEDICA - TEESSIDE - NORTH ORMESBY</t>
  </si>
  <si>
    <t>NEWCASTLE NEWMEDICA LTD</t>
  </si>
  <si>
    <t>MOORFIELDS EYE HOSPITAL NHS FOUNDATION TRUST</t>
  </si>
  <si>
    <t>MANCHESTER UNIVERSITY NHS FOUNDATION TRUST</t>
  </si>
  <si>
    <t>LEEDS TEACHING HOSPITALS NHS TRUST</t>
  </si>
  <si>
    <t>LANCASHIRE TEACHING HOSPITALS NHS FOUNDATION TRUST</t>
  </si>
  <si>
    <t>GUY'S AND ST THOMAS' NHS FOUNDATION TRUST</t>
  </si>
  <si>
    <t>EAST LANCASHIRE HOSPITALS NHS TRUST</t>
  </si>
  <si>
    <t>EAST KENT HOSPITALS UNIVERSITY NHS FOUNDATION TRUST</t>
  </si>
  <si>
    <t>COUNTY DURHAM AND DARLINGTON NHS FOUNDATION TRUST</t>
  </si>
  <si>
    <t>COUNTESS OF CHESTER HOSPITAL NHS FOUNDATION TRUST</t>
  </si>
  <si>
    <t>COMMUNITY HEALTH AND EYECARE LTD - HQ</t>
  </si>
  <si>
    <t>COMMUNITY HEALTH AND EYECARE LIMITED</t>
  </si>
  <si>
    <t>COMMUNITY EYECARE</t>
  </si>
  <si>
    <t>CHEC NEWCASTLE</t>
  </si>
  <si>
    <t>CALDERDALE AND HUDDERSFIELD NHS FOUNDATION TRUST</t>
  </si>
  <si>
    <t>BRADFORD TEACHING HOSPITALS NHS FOUNDATION TRUST</t>
  </si>
  <si>
    <t>Anglia Community Eye Service Ltd</t>
  </si>
  <si>
    <t>April 2023 - September 2023</t>
  </si>
  <si>
    <t>April 2022 - March 2023</t>
  </si>
  <si>
    <t>Provider</t>
  </si>
  <si>
    <t>Cataract Procedures for both Inpatients and Outpatients for North East and North Cumbria ICB (using all procedure codes in the OPCS Codes tab)</t>
  </si>
  <si>
    <t>YAG Procedures for both Inpatients and Outpatients for North East and North Cumbria ICB (using YAG procedure codes in the OPCS Codes tab)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</si>
</sst>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389714</xdr:colOff>
      <xdr:row>27</xdr:row>
      <xdr:rowOff>113667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5145DD-0220-4945-B281-C26E4B124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485714" cy="5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16B5-68AF-4647-BD58-17DE838A63CD}">
  <dimension ref="A1"/>
  <sheetViews>
    <sheetView tabSelected="1" workbookViewId="0">
      <selection activeCell="A2" sqref="A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05B1C-131E-4AE1-BDF3-33769A29ED50}">
  <dimension ref="A1:C65"/>
  <sheetViews>
    <sheetView workbookViewId="0">
      <selection activeCell="A3" sqref="A3"/>
    </sheetView>
  </sheetViews>
  <sheetFormatPr defaultRowHeight="14.5" x14ac:dyDescent="0.35"/>
  <cols>
    <col min="1" max="1" width="68.1796875" bestFit="1" customWidth="1"/>
    <col min="2" max="2" width="11.26953125" customWidth="1"/>
    <col min="3" max="3" width="12.453125" customWidth="1"/>
  </cols>
  <sheetData>
    <row r="1" spans="1:3" x14ac:dyDescent="0.35">
      <c r="A1" s="6" t="s">
        <v>65</v>
      </c>
      <c r="B1" s="6"/>
      <c r="C1" s="6"/>
    </row>
    <row r="2" spans="1:3" x14ac:dyDescent="0.35">
      <c r="A2" s="7"/>
      <c r="B2" s="7"/>
      <c r="C2" s="7"/>
    </row>
    <row r="3" spans="1:3" ht="43.5" x14ac:dyDescent="0.35">
      <c r="A3" s="4" t="s">
        <v>64</v>
      </c>
      <c r="B3" s="3" t="s">
        <v>63</v>
      </c>
      <c r="C3" s="3" t="s">
        <v>62</v>
      </c>
    </row>
    <row r="4" spans="1:3" x14ac:dyDescent="0.35">
      <c r="A4" s="2" t="s">
        <v>61</v>
      </c>
      <c r="B4" s="1">
        <v>0</v>
      </c>
      <c r="C4" s="1">
        <v>1</v>
      </c>
    </row>
    <row r="5" spans="1:3" x14ac:dyDescent="0.35">
      <c r="A5" s="2" t="s">
        <v>60</v>
      </c>
      <c r="B5" s="1">
        <v>1</v>
      </c>
      <c r="C5" s="1">
        <v>0</v>
      </c>
    </row>
    <row r="6" spans="1:3" x14ac:dyDescent="0.35">
      <c r="A6" s="2" t="s">
        <v>59</v>
      </c>
      <c r="B6" s="1">
        <v>1</v>
      </c>
      <c r="C6" s="1">
        <v>0</v>
      </c>
    </row>
    <row r="7" spans="1:3" x14ac:dyDescent="0.35">
      <c r="A7" s="2" t="s">
        <v>58</v>
      </c>
      <c r="B7" s="1">
        <f>416+26</f>
        <v>442</v>
      </c>
      <c r="C7" s="1">
        <f>1273+148</f>
        <v>1421</v>
      </c>
    </row>
    <row r="8" spans="1:3" x14ac:dyDescent="0.35">
      <c r="A8" s="2" t="s">
        <v>57</v>
      </c>
      <c r="B8" s="1">
        <v>3</v>
      </c>
      <c r="C8" s="1">
        <v>0</v>
      </c>
    </row>
    <row r="9" spans="1:3" x14ac:dyDescent="0.35">
      <c r="A9" s="2" t="s">
        <v>56</v>
      </c>
      <c r="B9" s="1">
        <v>0</v>
      </c>
      <c r="C9" s="1">
        <v>227</v>
      </c>
    </row>
    <row r="10" spans="1:3" x14ac:dyDescent="0.35">
      <c r="A10" s="2" t="s">
        <v>55</v>
      </c>
      <c r="B10" s="1">
        <f>519+90</f>
        <v>609</v>
      </c>
      <c r="C10" s="1">
        <v>0</v>
      </c>
    </row>
    <row r="11" spans="1:3" x14ac:dyDescent="0.35">
      <c r="A11" s="2" t="s">
        <v>54</v>
      </c>
      <c r="B11" s="1">
        <v>1</v>
      </c>
      <c r="C11" s="1">
        <v>0</v>
      </c>
    </row>
    <row r="12" spans="1:3" x14ac:dyDescent="0.35">
      <c r="A12" s="2" t="s">
        <v>53</v>
      </c>
      <c r="B12" s="1">
        <f>1373+82</f>
        <v>1455</v>
      </c>
      <c r="C12" s="1">
        <f>633+16</f>
        <v>649</v>
      </c>
    </row>
    <row r="13" spans="1:3" x14ac:dyDescent="0.35">
      <c r="A13" s="2" t="s">
        <v>52</v>
      </c>
      <c r="B13" s="1">
        <v>2</v>
      </c>
      <c r="C13" s="1">
        <v>3</v>
      </c>
    </row>
    <row r="14" spans="1:3" x14ac:dyDescent="0.35">
      <c r="A14" s="2" t="s">
        <v>51</v>
      </c>
      <c r="B14" s="1">
        <v>1</v>
      </c>
      <c r="C14" s="1">
        <v>0</v>
      </c>
    </row>
    <row r="15" spans="1:3" x14ac:dyDescent="0.35">
      <c r="A15" s="2" t="s">
        <v>50</v>
      </c>
      <c r="B15" s="1">
        <v>1</v>
      </c>
      <c r="C15" s="1">
        <v>0</v>
      </c>
    </row>
    <row r="16" spans="1:3" x14ac:dyDescent="0.35">
      <c r="A16" s="2" t="s">
        <v>49</v>
      </c>
      <c r="B16" s="1">
        <v>2</v>
      </c>
      <c r="C16" s="1">
        <v>1</v>
      </c>
    </row>
    <row r="17" spans="1:3" x14ac:dyDescent="0.35">
      <c r="A17" s="2" t="s">
        <v>48</v>
      </c>
      <c r="B17" s="1">
        <v>3</v>
      </c>
      <c r="C17" s="1">
        <v>0</v>
      </c>
    </row>
    <row r="18" spans="1:3" x14ac:dyDescent="0.35">
      <c r="A18" s="2" t="s">
        <v>47</v>
      </c>
      <c r="B18" s="1">
        <v>4</v>
      </c>
      <c r="C18" s="1">
        <v>2</v>
      </c>
    </row>
    <row r="19" spans="1:3" ht="15" x14ac:dyDescent="0.25">
      <c r="A19" s="2" t="s">
        <v>46</v>
      </c>
      <c r="B19" s="1">
        <v>5</v>
      </c>
      <c r="C19" s="1">
        <v>2</v>
      </c>
    </row>
    <row r="20" spans="1:3" ht="15" x14ac:dyDescent="0.25">
      <c r="A20" s="2" t="s">
        <v>45</v>
      </c>
      <c r="B20" s="1">
        <f>1984+191</f>
        <v>2175</v>
      </c>
      <c r="C20" s="1">
        <f>2382+261</f>
        <v>2643</v>
      </c>
    </row>
    <row r="21" spans="1:3" ht="15" x14ac:dyDescent="0.25">
      <c r="A21" s="2" t="s">
        <v>44</v>
      </c>
      <c r="B21" s="1">
        <f>4190+150</f>
        <v>4340</v>
      </c>
      <c r="C21" s="1">
        <f>2313+30</f>
        <v>2343</v>
      </c>
    </row>
    <row r="22" spans="1:3" ht="15" x14ac:dyDescent="0.25">
      <c r="A22" s="2" t="s">
        <v>43</v>
      </c>
      <c r="B22" s="1">
        <v>1</v>
      </c>
      <c r="C22" s="1">
        <v>2</v>
      </c>
    </row>
    <row r="23" spans="1:3" x14ac:dyDescent="0.35">
      <c r="A23" s="2" t="s">
        <v>42</v>
      </c>
      <c r="B23" s="1">
        <v>3</v>
      </c>
      <c r="C23" s="1">
        <v>4</v>
      </c>
    </row>
    <row r="24" spans="1:3" x14ac:dyDescent="0.35">
      <c r="A24" s="2" t="s">
        <v>41</v>
      </c>
      <c r="B24" s="1">
        <f>1378+141</f>
        <v>1519</v>
      </c>
      <c r="C24" s="1">
        <f>758+113</f>
        <v>871</v>
      </c>
    </row>
    <row r="25" spans="1:3" x14ac:dyDescent="0.35">
      <c r="A25" s="2" t="s">
        <v>40</v>
      </c>
      <c r="B25" s="1">
        <v>1</v>
      </c>
      <c r="C25" s="1">
        <v>0</v>
      </c>
    </row>
    <row r="26" spans="1:3" x14ac:dyDescent="0.35">
      <c r="A26" s="2" t="s">
        <v>39</v>
      </c>
      <c r="B26" s="1">
        <v>1</v>
      </c>
      <c r="C26" s="1">
        <v>1</v>
      </c>
    </row>
    <row r="27" spans="1:3" x14ac:dyDescent="0.35">
      <c r="A27" s="2" t="s">
        <v>38</v>
      </c>
      <c r="B27" s="1">
        <v>1898</v>
      </c>
      <c r="C27" s="1">
        <v>831</v>
      </c>
    </row>
    <row r="28" spans="1:3" x14ac:dyDescent="0.35">
      <c r="A28" s="2" t="s">
        <v>37</v>
      </c>
      <c r="B28" s="1">
        <f>2756+217</f>
        <v>2973</v>
      </c>
      <c r="C28" s="1">
        <f>2295+103</f>
        <v>2398</v>
      </c>
    </row>
    <row r="29" spans="1:3" x14ac:dyDescent="0.35">
      <c r="A29" s="2" t="s">
        <v>36</v>
      </c>
      <c r="B29" s="1">
        <v>4</v>
      </c>
      <c r="C29" s="1">
        <v>2</v>
      </c>
    </row>
    <row r="30" spans="1:3" x14ac:dyDescent="0.35">
      <c r="A30" s="2" t="s">
        <v>35</v>
      </c>
      <c r="B30" s="1">
        <v>2</v>
      </c>
      <c r="C30" s="1">
        <v>1</v>
      </c>
    </row>
    <row r="31" spans="1:3" x14ac:dyDescent="0.35">
      <c r="A31" s="2" t="s">
        <v>34</v>
      </c>
      <c r="B31" s="1">
        <v>0</v>
      </c>
      <c r="C31" s="1">
        <v>1</v>
      </c>
    </row>
    <row r="32" spans="1:3" x14ac:dyDescent="0.35">
      <c r="A32" s="2" t="s">
        <v>33</v>
      </c>
      <c r="B32" s="1">
        <v>0</v>
      </c>
      <c r="C32" s="1">
        <v>1</v>
      </c>
    </row>
    <row r="33" spans="1:3" x14ac:dyDescent="0.35">
      <c r="A33" s="2" t="s">
        <v>32</v>
      </c>
      <c r="B33" s="1">
        <v>1</v>
      </c>
      <c r="C33" s="1">
        <v>0</v>
      </c>
    </row>
    <row r="34" spans="1:3" x14ac:dyDescent="0.35">
      <c r="A34" s="2" t="s">
        <v>31</v>
      </c>
      <c r="B34" s="1">
        <f>1271+333</f>
        <v>1604</v>
      </c>
      <c r="C34" s="1">
        <f>606+160</f>
        <v>766</v>
      </c>
    </row>
    <row r="35" spans="1:3" x14ac:dyDescent="0.35">
      <c r="A35" s="2" t="s">
        <v>30</v>
      </c>
      <c r="B35" s="1">
        <f>6806+384</f>
        <v>7190</v>
      </c>
      <c r="C35" s="1">
        <v>3144</v>
      </c>
    </row>
    <row r="36" spans="1:3" x14ac:dyDescent="0.35">
      <c r="A36" s="2" t="s">
        <v>29</v>
      </c>
      <c r="B36" s="1">
        <v>1</v>
      </c>
      <c r="C36" s="1">
        <v>0</v>
      </c>
    </row>
    <row r="37" spans="1:3" x14ac:dyDescent="0.35">
      <c r="A37" s="2" t="s">
        <v>28</v>
      </c>
      <c r="B37" s="1">
        <v>2</v>
      </c>
      <c r="C37" s="1">
        <v>1</v>
      </c>
    </row>
    <row r="38" spans="1:3" x14ac:dyDescent="0.35">
      <c r="A38" s="2" t="s">
        <v>27</v>
      </c>
      <c r="B38" s="1">
        <v>0</v>
      </c>
      <c r="C38" s="1">
        <v>3</v>
      </c>
    </row>
    <row r="39" spans="1:3" x14ac:dyDescent="0.35">
      <c r="A39" s="2" t="s">
        <v>26</v>
      </c>
      <c r="B39" s="1">
        <v>1</v>
      </c>
      <c r="C39" s="1">
        <v>0</v>
      </c>
    </row>
    <row r="40" spans="1:3" x14ac:dyDescent="0.35">
      <c r="A40" s="2" t="s">
        <v>25</v>
      </c>
      <c r="B40" s="1">
        <v>5</v>
      </c>
      <c r="C40" s="1">
        <v>0</v>
      </c>
    </row>
    <row r="41" spans="1:3" x14ac:dyDescent="0.35">
      <c r="A41" s="2" t="s">
        <v>24</v>
      </c>
      <c r="B41" s="1">
        <v>1</v>
      </c>
      <c r="C41" s="1">
        <v>0</v>
      </c>
    </row>
    <row r="42" spans="1:3" x14ac:dyDescent="0.35">
      <c r="A42" s="2" t="s">
        <v>23</v>
      </c>
      <c r="B42" s="1">
        <v>1</v>
      </c>
      <c r="C42" s="1">
        <v>0</v>
      </c>
    </row>
    <row r="43" spans="1:3" x14ac:dyDescent="0.35">
      <c r="A43" s="2" t="s">
        <v>22</v>
      </c>
      <c r="B43" s="1">
        <v>3</v>
      </c>
      <c r="C43" s="1">
        <v>1</v>
      </c>
    </row>
    <row r="44" spans="1:3" x14ac:dyDescent="0.35">
      <c r="A44" s="2" t="s">
        <v>21</v>
      </c>
      <c r="B44" s="1">
        <v>5217</v>
      </c>
      <c r="C44" s="1">
        <v>3736</v>
      </c>
    </row>
    <row r="45" spans="1:3" x14ac:dyDescent="0.35">
      <c r="A45" s="2" t="s">
        <v>20</v>
      </c>
      <c r="B45" s="1">
        <v>1</v>
      </c>
      <c r="C45" s="1">
        <v>0</v>
      </c>
    </row>
    <row r="46" spans="1:3" x14ac:dyDescent="0.35">
      <c r="A46" s="2" t="s">
        <v>19</v>
      </c>
      <c r="B46" s="1">
        <v>2951</v>
      </c>
      <c r="C46" s="1">
        <v>1724</v>
      </c>
    </row>
    <row r="47" spans="1:3" x14ac:dyDescent="0.35">
      <c r="A47" s="2" t="s">
        <v>18</v>
      </c>
      <c r="B47" s="1">
        <v>6</v>
      </c>
      <c r="C47" s="1">
        <v>2</v>
      </c>
    </row>
    <row r="48" spans="1:3" x14ac:dyDescent="0.35">
      <c r="A48" s="2" t="s">
        <v>17</v>
      </c>
      <c r="B48" s="1">
        <v>0</v>
      </c>
      <c r="C48" s="1">
        <v>1</v>
      </c>
    </row>
    <row r="49" spans="1:3" x14ac:dyDescent="0.35">
      <c r="A49" s="2" t="s">
        <v>16</v>
      </c>
      <c r="B49" s="1">
        <v>4</v>
      </c>
      <c r="C49" s="1">
        <v>1</v>
      </c>
    </row>
    <row r="50" spans="1:3" x14ac:dyDescent="0.35">
      <c r="A50" s="2" t="s">
        <v>15</v>
      </c>
      <c r="B50" s="1">
        <v>0</v>
      </c>
      <c r="C50" s="1">
        <v>1</v>
      </c>
    </row>
    <row r="51" spans="1:3" x14ac:dyDescent="0.35">
      <c r="A51" s="2" t="s">
        <v>14</v>
      </c>
      <c r="B51" s="1">
        <v>1</v>
      </c>
      <c r="C51" s="1">
        <v>0</v>
      </c>
    </row>
    <row r="52" spans="1:3" x14ac:dyDescent="0.35">
      <c r="A52" s="2" t="s">
        <v>13</v>
      </c>
      <c r="B52" s="1">
        <v>2</v>
      </c>
      <c r="C52" s="1">
        <v>2</v>
      </c>
    </row>
    <row r="53" spans="1:3" x14ac:dyDescent="0.35">
      <c r="A53" s="2" t="s">
        <v>12</v>
      </c>
      <c r="B53" s="1">
        <v>0</v>
      </c>
      <c r="C53" s="1">
        <v>1</v>
      </c>
    </row>
    <row r="54" spans="1:3" x14ac:dyDescent="0.35">
      <c r="A54" s="2" t="s">
        <v>11</v>
      </c>
      <c r="B54" s="1">
        <v>121</v>
      </c>
      <c r="C54" s="1">
        <v>58</v>
      </c>
    </row>
    <row r="55" spans="1:3" x14ac:dyDescent="0.35">
      <c r="A55" s="2" t="s">
        <v>10</v>
      </c>
      <c r="B55" s="1">
        <v>1</v>
      </c>
      <c r="C55" s="1">
        <v>0</v>
      </c>
    </row>
    <row r="56" spans="1:3" x14ac:dyDescent="0.35">
      <c r="A56" s="2" t="s">
        <v>9</v>
      </c>
      <c r="B56" s="1">
        <v>2</v>
      </c>
      <c r="C56" s="1">
        <v>0</v>
      </c>
    </row>
    <row r="57" spans="1:3" x14ac:dyDescent="0.35">
      <c r="A57" s="2" t="s">
        <v>8</v>
      </c>
      <c r="B57" s="1">
        <v>4084</v>
      </c>
      <c r="C57" s="1">
        <v>1510</v>
      </c>
    </row>
    <row r="58" spans="1:3" x14ac:dyDescent="0.35">
      <c r="A58" s="2" t="s">
        <v>7</v>
      </c>
      <c r="B58" s="1">
        <v>2</v>
      </c>
      <c r="C58" s="1">
        <v>0</v>
      </c>
    </row>
    <row r="59" spans="1:3" x14ac:dyDescent="0.35">
      <c r="A59" s="2" t="s">
        <v>6</v>
      </c>
      <c r="B59" s="1">
        <f>7036+1200</f>
        <v>8236</v>
      </c>
      <c r="C59" s="1">
        <f>2981+463</f>
        <v>3444</v>
      </c>
    </row>
    <row r="60" spans="1:3" x14ac:dyDescent="0.35">
      <c r="A60" s="2" t="s">
        <v>5</v>
      </c>
      <c r="B60" s="1">
        <v>1</v>
      </c>
      <c r="C60" s="1">
        <v>0</v>
      </c>
    </row>
    <row r="61" spans="1:3" x14ac:dyDescent="0.35">
      <c r="A61" s="2" t="s">
        <v>4</v>
      </c>
      <c r="B61" s="1">
        <v>2</v>
      </c>
      <c r="C61" s="1">
        <v>0</v>
      </c>
    </row>
    <row r="62" spans="1:3" x14ac:dyDescent="0.35">
      <c r="A62" s="2" t="s">
        <v>3</v>
      </c>
      <c r="B62" s="1">
        <f>48+22</f>
        <v>70</v>
      </c>
      <c r="C62" s="1">
        <v>32</v>
      </c>
    </row>
    <row r="63" spans="1:3" x14ac:dyDescent="0.35">
      <c r="A63" s="2" t="s">
        <v>2</v>
      </c>
      <c r="B63" s="1">
        <v>1</v>
      </c>
      <c r="C63" s="1">
        <v>0</v>
      </c>
    </row>
    <row r="64" spans="1:3" x14ac:dyDescent="0.35">
      <c r="A64" s="2" t="s">
        <v>1</v>
      </c>
      <c r="B64" s="1">
        <f>1333+168</f>
        <v>1501</v>
      </c>
      <c r="C64" s="1">
        <f>434+84</f>
        <v>518</v>
      </c>
    </row>
    <row r="65" spans="1:3" x14ac:dyDescent="0.35">
      <c r="A65" s="2" t="s">
        <v>0</v>
      </c>
      <c r="B65" s="1">
        <v>3</v>
      </c>
      <c r="C65" s="1">
        <v>4</v>
      </c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BDE0-EB14-461E-B7BE-0B9E7A232BF3}">
  <dimension ref="A1:F61"/>
  <sheetViews>
    <sheetView workbookViewId="0">
      <selection activeCell="A35" sqref="A35"/>
    </sheetView>
  </sheetViews>
  <sheetFormatPr defaultRowHeight="14.5" x14ac:dyDescent="0.35"/>
  <cols>
    <col min="1" max="1" width="68.1796875" bestFit="1" customWidth="1"/>
    <col min="2" max="2" width="11.26953125" customWidth="1"/>
    <col min="3" max="3" width="12.453125" customWidth="1"/>
    <col min="6" max="6" width="64.453125" bestFit="1" customWidth="1"/>
  </cols>
  <sheetData>
    <row r="1" spans="1:6" x14ac:dyDescent="0.35">
      <c r="A1" s="6" t="s">
        <v>66</v>
      </c>
      <c r="B1" s="6"/>
      <c r="C1" s="6"/>
    </row>
    <row r="2" spans="1:6" x14ac:dyDescent="0.35">
      <c r="A2" s="7"/>
      <c r="B2" s="7"/>
      <c r="C2" s="7"/>
    </row>
    <row r="3" spans="1:6" ht="43.5" x14ac:dyDescent="0.35">
      <c r="A3" s="4" t="s">
        <v>64</v>
      </c>
      <c r="B3" s="3" t="s">
        <v>63</v>
      </c>
      <c r="C3" s="3" t="s">
        <v>62</v>
      </c>
    </row>
    <row r="4" spans="1:6" x14ac:dyDescent="0.35">
      <c r="A4" s="2" t="s">
        <v>61</v>
      </c>
      <c r="B4" s="1"/>
      <c r="C4" s="1">
        <v>1</v>
      </c>
      <c r="F4" s="5"/>
    </row>
    <row r="5" spans="1:6" x14ac:dyDescent="0.35">
      <c r="A5" s="2" t="s">
        <v>58</v>
      </c>
      <c r="B5" s="1">
        <v>26</v>
      </c>
      <c r="C5" s="1">
        <v>148</v>
      </c>
      <c r="F5" s="5"/>
    </row>
    <row r="6" spans="1:6" x14ac:dyDescent="0.35">
      <c r="A6" s="2" t="s">
        <v>57</v>
      </c>
      <c r="B6" s="1">
        <v>3</v>
      </c>
      <c r="C6" s="1"/>
      <c r="F6" s="5"/>
    </row>
    <row r="7" spans="1:6" x14ac:dyDescent="0.35">
      <c r="A7" s="2" t="s">
        <v>55</v>
      </c>
      <c r="B7" s="1">
        <v>90</v>
      </c>
      <c r="C7" s="1"/>
      <c r="F7" s="5"/>
    </row>
    <row r="8" spans="1:6" x14ac:dyDescent="0.35">
      <c r="A8" s="2" t="s">
        <v>53</v>
      </c>
      <c r="B8" s="1">
        <v>308</v>
      </c>
      <c r="C8" s="1">
        <v>16</v>
      </c>
      <c r="F8" s="5"/>
    </row>
    <row r="9" spans="1:6" x14ac:dyDescent="0.35">
      <c r="A9" s="2" t="s">
        <v>47</v>
      </c>
      <c r="B9" s="1">
        <v>2</v>
      </c>
      <c r="C9" s="1">
        <v>1</v>
      </c>
      <c r="F9" s="5"/>
    </row>
    <row r="10" spans="1:6" x14ac:dyDescent="0.35">
      <c r="A10" s="2" t="s">
        <v>45</v>
      </c>
      <c r="B10" s="1">
        <v>191</v>
      </c>
      <c r="C10" s="1">
        <v>262</v>
      </c>
      <c r="F10" s="5"/>
    </row>
    <row r="11" spans="1:6" x14ac:dyDescent="0.35">
      <c r="A11" s="2" t="s">
        <v>44</v>
      </c>
      <c r="B11" s="1">
        <v>150</v>
      </c>
      <c r="C11" s="1">
        <v>30</v>
      </c>
      <c r="F11" s="5"/>
    </row>
    <row r="12" spans="1:6" x14ac:dyDescent="0.35">
      <c r="A12" s="2" t="s">
        <v>43</v>
      </c>
      <c r="B12" s="1"/>
      <c r="C12" s="1">
        <v>1</v>
      </c>
      <c r="F12" s="5"/>
    </row>
    <row r="13" spans="1:6" x14ac:dyDescent="0.35">
      <c r="A13" s="2" t="s">
        <v>41</v>
      </c>
      <c r="B13" s="1">
        <v>141</v>
      </c>
      <c r="C13" s="1">
        <v>113</v>
      </c>
      <c r="F13" s="5"/>
    </row>
    <row r="14" spans="1:6" x14ac:dyDescent="0.35">
      <c r="A14" s="2" t="s">
        <v>40</v>
      </c>
      <c r="B14" s="1">
        <v>1</v>
      </c>
      <c r="C14" s="1"/>
      <c r="F14" s="5"/>
    </row>
    <row r="15" spans="1:6" x14ac:dyDescent="0.35">
      <c r="A15" s="2" t="s">
        <v>39</v>
      </c>
      <c r="B15" s="1"/>
      <c r="C15" s="1">
        <v>1</v>
      </c>
      <c r="F15" s="5"/>
    </row>
    <row r="16" spans="1:6" x14ac:dyDescent="0.35">
      <c r="A16" s="2" t="s">
        <v>37</v>
      </c>
      <c r="B16" s="1">
        <v>217</v>
      </c>
      <c r="C16" s="1">
        <v>103</v>
      </c>
      <c r="F16" s="5"/>
    </row>
    <row r="17" spans="1:6" x14ac:dyDescent="0.35">
      <c r="A17" s="2" t="s">
        <v>36</v>
      </c>
      <c r="B17" s="1">
        <v>1</v>
      </c>
      <c r="C17" s="1"/>
      <c r="F17" s="5"/>
    </row>
    <row r="18" spans="1:6" x14ac:dyDescent="0.35">
      <c r="A18" s="2" t="s">
        <v>34</v>
      </c>
      <c r="B18" s="1"/>
      <c r="C18" s="1">
        <v>1</v>
      </c>
      <c r="F18" s="5"/>
    </row>
    <row r="19" spans="1:6" ht="15" x14ac:dyDescent="0.25">
      <c r="A19" s="2" t="s">
        <v>32</v>
      </c>
      <c r="B19" s="1">
        <v>1</v>
      </c>
      <c r="C19" s="1"/>
      <c r="F19" s="5"/>
    </row>
    <row r="20" spans="1:6" ht="15" x14ac:dyDescent="0.25">
      <c r="A20" s="2" t="s">
        <v>31</v>
      </c>
      <c r="B20" s="1">
        <v>333</v>
      </c>
      <c r="C20" s="1">
        <v>160</v>
      </c>
      <c r="F20" s="5"/>
    </row>
    <row r="21" spans="1:6" ht="15" x14ac:dyDescent="0.25">
      <c r="A21" s="2" t="s">
        <v>30</v>
      </c>
      <c r="B21" s="1">
        <v>1301</v>
      </c>
      <c r="C21" s="1">
        <v>353</v>
      </c>
    </row>
    <row r="22" spans="1:6" ht="15" x14ac:dyDescent="0.25">
      <c r="A22" s="2" t="s">
        <v>28</v>
      </c>
      <c r="B22" s="1"/>
      <c r="C22" s="1">
        <v>1</v>
      </c>
    </row>
    <row r="23" spans="1:6" x14ac:dyDescent="0.35">
      <c r="A23" s="2" t="s">
        <v>25</v>
      </c>
      <c r="B23" s="1">
        <v>2</v>
      </c>
      <c r="C23" s="1"/>
    </row>
    <row r="24" spans="1:6" x14ac:dyDescent="0.35">
      <c r="A24" s="2" t="s">
        <v>23</v>
      </c>
      <c r="B24" s="1">
        <v>1</v>
      </c>
      <c r="C24" s="1"/>
    </row>
    <row r="25" spans="1:6" x14ac:dyDescent="0.35">
      <c r="A25" s="2" t="s">
        <v>22</v>
      </c>
      <c r="B25" s="1">
        <v>1</v>
      </c>
      <c r="C25" s="1"/>
    </row>
    <row r="26" spans="1:6" x14ac:dyDescent="0.35">
      <c r="A26" s="2" t="s">
        <v>21</v>
      </c>
      <c r="B26" s="1">
        <v>641</v>
      </c>
      <c r="C26" s="1">
        <v>633</v>
      </c>
    </row>
    <row r="27" spans="1:6" x14ac:dyDescent="0.35">
      <c r="A27" s="2" t="s">
        <v>19</v>
      </c>
      <c r="B27" s="1">
        <v>216</v>
      </c>
      <c r="C27" s="1">
        <v>139</v>
      </c>
    </row>
    <row r="28" spans="1:6" x14ac:dyDescent="0.35">
      <c r="A28" s="2" t="s">
        <v>16</v>
      </c>
      <c r="B28" s="1">
        <v>2</v>
      </c>
      <c r="C28" s="1"/>
    </row>
    <row r="29" spans="1:6" x14ac:dyDescent="0.35">
      <c r="A29" s="2" t="s">
        <v>15</v>
      </c>
      <c r="B29" s="1"/>
      <c r="C29" s="1">
        <v>1</v>
      </c>
    </row>
    <row r="30" spans="1:6" x14ac:dyDescent="0.35">
      <c r="A30" s="2" t="s">
        <v>11</v>
      </c>
      <c r="B30" s="1">
        <v>84</v>
      </c>
      <c r="C30" s="1">
        <v>56</v>
      </c>
    </row>
    <row r="31" spans="1:6" x14ac:dyDescent="0.35">
      <c r="A31" s="2" t="s">
        <v>8</v>
      </c>
      <c r="B31" s="1">
        <v>604</v>
      </c>
      <c r="C31" s="1">
        <v>314</v>
      </c>
    </row>
    <row r="32" spans="1:6" x14ac:dyDescent="0.35">
      <c r="A32" s="2" t="s">
        <v>6</v>
      </c>
      <c r="B32" s="1">
        <v>1201</v>
      </c>
      <c r="C32" s="1">
        <v>462</v>
      </c>
    </row>
    <row r="33" spans="1:3" x14ac:dyDescent="0.35">
      <c r="A33" s="2" t="s">
        <v>4</v>
      </c>
      <c r="B33" s="1">
        <v>2</v>
      </c>
      <c r="C33" s="1"/>
    </row>
    <row r="34" spans="1:3" x14ac:dyDescent="0.35">
      <c r="A34" s="2" t="s">
        <v>3</v>
      </c>
      <c r="B34" s="1">
        <v>22</v>
      </c>
      <c r="C34" s="1">
        <v>12</v>
      </c>
    </row>
    <row r="35" spans="1:3" x14ac:dyDescent="0.35">
      <c r="A35" s="2" t="s">
        <v>1</v>
      </c>
      <c r="B35" s="1">
        <v>168</v>
      </c>
      <c r="C35" s="1">
        <v>84</v>
      </c>
    </row>
    <row r="36" spans="1:3" x14ac:dyDescent="0.35">
      <c r="A36" s="5"/>
    </row>
    <row r="37" spans="1:3" x14ac:dyDescent="0.35">
      <c r="A37" s="5"/>
    </row>
    <row r="38" spans="1:3" x14ac:dyDescent="0.35">
      <c r="A38" s="5"/>
    </row>
    <row r="39" spans="1:3" x14ac:dyDescent="0.35">
      <c r="A39" s="5"/>
    </row>
    <row r="40" spans="1:3" x14ac:dyDescent="0.35">
      <c r="A40" s="5"/>
    </row>
    <row r="41" spans="1:3" x14ac:dyDescent="0.35">
      <c r="A41" s="5"/>
    </row>
    <row r="42" spans="1:3" x14ac:dyDescent="0.35">
      <c r="A42" s="5"/>
    </row>
    <row r="43" spans="1:3" x14ac:dyDescent="0.35">
      <c r="A43" s="5"/>
    </row>
    <row r="44" spans="1:3" x14ac:dyDescent="0.35">
      <c r="A44" s="5"/>
    </row>
    <row r="45" spans="1:3" x14ac:dyDescent="0.35">
      <c r="A45" s="5"/>
    </row>
    <row r="46" spans="1:3" x14ac:dyDescent="0.35">
      <c r="A46" s="5"/>
    </row>
    <row r="47" spans="1:3" x14ac:dyDescent="0.35">
      <c r="A47" s="5"/>
    </row>
    <row r="48" spans="1:3" x14ac:dyDescent="0.35">
      <c r="A48" s="5"/>
    </row>
    <row r="49" spans="1:1" x14ac:dyDescent="0.35">
      <c r="A49" s="5"/>
    </row>
    <row r="50" spans="1:1" x14ac:dyDescent="0.35">
      <c r="A50" s="5"/>
    </row>
    <row r="51" spans="1:1" x14ac:dyDescent="0.35">
      <c r="A51" s="5"/>
    </row>
    <row r="52" spans="1:1" x14ac:dyDescent="0.35">
      <c r="A52" s="5"/>
    </row>
    <row r="53" spans="1:1" x14ac:dyDescent="0.35">
      <c r="A53" s="5"/>
    </row>
    <row r="54" spans="1:1" x14ac:dyDescent="0.35">
      <c r="A54" s="5"/>
    </row>
    <row r="55" spans="1:1" x14ac:dyDescent="0.35">
      <c r="A55" s="5"/>
    </row>
    <row r="56" spans="1:1" x14ac:dyDescent="0.35">
      <c r="A56" s="5"/>
    </row>
    <row r="57" spans="1:1" x14ac:dyDescent="0.35">
      <c r="A57" s="5"/>
    </row>
    <row r="58" spans="1:1" x14ac:dyDescent="0.35">
      <c r="A58" s="5"/>
    </row>
    <row r="59" spans="1:1" x14ac:dyDescent="0.35">
      <c r="A59" s="5"/>
    </row>
    <row r="60" spans="1:1" x14ac:dyDescent="0.35">
      <c r="A60" s="5"/>
    </row>
    <row r="61" spans="1:1" x14ac:dyDescent="0.35">
      <c r="A61" s="5"/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OPCS Codes</vt:lpstr>
      <vt:lpstr>Cataract Procedures</vt:lpstr>
      <vt:lpstr>YAG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Angie (NHS NORTH OF ENGLAND COMMISSIONING SUPPORT UNIT)</dc:creator>
  <cp:lastModifiedBy>MULGREW, Abbie (NHS NORTH OF ENGLAND COMMISSIONING SUP</cp:lastModifiedBy>
  <dcterms:created xsi:type="dcterms:W3CDTF">2024-01-22T12:40:56Z</dcterms:created>
  <dcterms:modified xsi:type="dcterms:W3CDTF">2024-03-15T09:44:33Z</dcterms:modified>
</cp:coreProperties>
</file>